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4文山高中-財務公告\"/>
    </mc:Choice>
  </mc:AlternateContent>
  <bookViews>
    <workbookView xWindow="240" yWindow="60" windowWidth="23628" windowHeight="9216" firstSheet="2" activeTab="2"/>
  </bookViews>
  <sheets>
    <sheet name="104暑輔(高中)" sheetId="1" r:id="rId1"/>
    <sheet name="104暑輔(高中) (公告)" sheetId="6" r:id="rId2"/>
    <sheet name="107-1第8節(高中)" sheetId="8" r:id="rId3"/>
    <sheet name="工作表3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6" i="8" l="1"/>
  <c r="B3" i="8"/>
  <c r="C8" i="8" l="1"/>
  <c r="C5" i="8" l="1"/>
  <c r="B15" i="8" s="1"/>
  <c r="C17" i="6" l="1"/>
  <c r="C6" i="6"/>
  <c r="B3" i="6"/>
  <c r="C6" i="1"/>
  <c r="C5" i="1" s="1"/>
  <c r="C17" i="1"/>
  <c r="B3" i="1"/>
  <c r="C5" i="6" l="1"/>
  <c r="B22" i="6" s="1"/>
  <c r="B24" i="1" l="1"/>
  <c r="B26" i="1" l="1"/>
  <c r="B22" i="1"/>
  <c r="B23" i="1"/>
  <c r="B25" i="1" s="1"/>
</calcChain>
</file>

<file path=xl/sharedStrings.xml><?xml version="1.0" encoding="utf-8"?>
<sst xmlns="http://schemas.openxmlformats.org/spreadsheetml/2006/main" count="60" uniqueCount="40">
  <si>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</si>
  <si>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</si>
  <si>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</si>
  <si>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</si>
  <si>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1.鐘點費</t>
    <phoneticPr fontId="2" type="noConversion"/>
  </si>
  <si>
    <t>2.暑期輔導機關負擔二代健保</t>
    <phoneticPr fontId="2" type="noConversion"/>
  </si>
  <si>
    <t>3.暑期輔導機關負擔勞退</t>
    <phoneticPr fontId="2" type="noConversion"/>
  </si>
  <si>
    <t>4.暑期輔導機關負擔勞保</t>
    <phoneticPr fontId="2" type="noConversion"/>
  </si>
  <si>
    <t>5.暑期輔導機關負擔健保</t>
    <phoneticPr fontId="2" type="noConversion"/>
  </si>
  <si>
    <t>收-支餘額</t>
    <phoneticPr fontId="2" type="noConversion"/>
  </si>
  <si>
    <t>8成鐘點費剩/不足</t>
    <phoneticPr fontId="2" type="noConversion"/>
  </si>
  <si>
    <t>2成行政費剩/不足</t>
    <phoneticPr fontId="2" type="noConversion"/>
  </si>
  <si>
    <t>支出總合計(A)+(B)</t>
    <phoneticPr fontId="2" type="noConversion"/>
  </si>
  <si>
    <t>鐘點費支出合計(A)</t>
    <phoneticPr fontId="2" type="noConversion"/>
  </si>
  <si>
    <t>行政費支出合計(B)</t>
    <phoneticPr fontId="2" type="noConversion"/>
  </si>
  <si>
    <t>收入8成</t>
    <phoneticPr fontId="2" type="noConversion"/>
  </si>
  <si>
    <t>收入2成</t>
    <phoneticPr fontId="2" type="noConversion"/>
  </si>
  <si>
    <r>
      <t>備註</t>
    </r>
    <r>
      <rPr>
        <b/>
        <sz val="12"/>
        <color rgb="FF000000"/>
        <rFont val="Times New Roman"/>
        <family val="1"/>
      </rPr>
      <t>1.</t>
    </r>
    <r>
      <rPr>
        <b/>
        <sz val="12"/>
        <color rgb="FF000000"/>
        <rFont val="新細明體"/>
        <family val="1"/>
        <charset val="136"/>
      </rPr>
      <t>支應行政人員加班費前，請先確定是否有學生因未參加輔導課或其他原因尚未申請退費</t>
    </r>
    <r>
      <rPr>
        <b/>
        <sz val="12"/>
        <color rgb="FF000000"/>
        <rFont val="Times New Roman"/>
        <family val="1"/>
      </rPr>
      <t>.</t>
    </r>
    <phoneticPr fontId="2" type="noConversion"/>
  </si>
  <si>
    <t xml:space="preserve">備註2.結算前請與出納組核對是否有尚未繳款學生  </t>
    <phoneticPr fontId="2" type="noConversion"/>
  </si>
  <si>
    <t>高雄市立文山高級中學--高中部104年暑期輔導經費收支表(104.9.17)</t>
    <phoneticPr fontId="2" type="noConversion"/>
  </si>
  <si>
    <t>6.勞退</t>
    <phoneticPr fontId="2" type="noConversion"/>
  </si>
  <si>
    <t>7.勞保</t>
    <phoneticPr fontId="2" type="noConversion"/>
  </si>
  <si>
    <t>8.高一營隊鐘點費</t>
    <phoneticPr fontId="2" type="noConversion"/>
  </si>
  <si>
    <t>9.高一營隊鐘點費</t>
    <phoneticPr fontId="2" type="noConversion"/>
  </si>
  <si>
    <t>1.分攤水電費(105年2月)</t>
    <phoneticPr fontId="2" type="noConversion"/>
  </si>
  <si>
    <t>2.龍雯-影印紙</t>
    <phoneticPr fontId="2" type="noConversion"/>
  </si>
  <si>
    <t>3.分攤影印費</t>
    <phoneticPr fontId="2" type="noConversion"/>
  </si>
  <si>
    <t>高雄市立文山高級中學--高中部104年暑期輔導經費收支表</t>
    <phoneticPr fontId="2" type="noConversion"/>
  </si>
  <si>
    <t>3.影印費</t>
    <phoneticPr fontId="2" type="noConversion"/>
  </si>
  <si>
    <t>1.水電費</t>
    <phoneticPr fontId="2" type="noConversion"/>
  </si>
  <si>
    <t>2.影印紙</t>
    <phoneticPr fontId="2" type="noConversion"/>
  </si>
  <si>
    <t>5.暑期輔導機關負擔健保</t>
    <phoneticPr fontId="2" type="noConversion"/>
  </si>
  <si>
    <t>6.暑期輔導機關負擔勞退</t>
    <phoneticPr fontId="2" type="noConversion"/>
  </si>
  <si>
    <t>7.暑期輔導機關負擔勞保</t>
    <phoneticPr fontId="2" type="noConversion"/>
  </si>
  <si>
    <t>分攤水費</t>
    <phoneticPr fontId="2" type="noConversion"/>
  </si>
  <si>
    <t>分攤電費</t>
    <phoneticPr fontId="2" type="noConversion"/>
  </si>
  <si>
    <t>支加班費</t>
    <phoneticPr fontId="2" type="noConversion"/>
  </si>
  <si>
    <t>高雄市立文山高級中學--高中部107學年第2學期輔導經費收支表(108.10.31結帳)</t>
    <phoneticPr fontId="2" type="noConversion"/>
  </si>
  <si>
    <t>行政費支出20%合計(B)</t>
    <phoneticPr fontId="2" type="noConversion"/>
  </si>
  <si>
    <t>鐘點費及勞健保勞退支出合計(A)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</si>
</sst>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6" fontId="6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177" fontId="12" fillId="0" borderId="1" xfId="1" applyNumberFormat="1" applyFont="1" applyFill="1" applyBorder="1" applyAlignment="1">
      <alignment horizontal="right" vertical="center" wrapText="1"/>
    </xf>
    <xf numFmtId="49" fontId="12" fillId="3" borderId="1" xfId="0" applyNumberFormat="1" applyFont="1" applyFill="1" applyBorder="1" applyAlignment="1">
      <alignment vertical="center" wrapText="1"/>
    </xf>
    <xf numFmtId="176" fontId="14" fillId="3" borderId="1" xfId="0" applyNumberFormat="1" applyFont="1" applyFill="1" applyBorder="1">
      <alignment vertical="center"/>
    </xf>
    <xf numFmtId="176" fontId="14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Google%20&#38642;&#31471;&#30828;&#30879;/1-1&#25991;&#23665;&#39640;&#20013;&#36039;&#26009;/1-0&#25991;&#23665;&#39640;&#20013;-&#38928;&#31639;&#22519;&#34892;/1&#25991;&#23665;&#39640;&#20013;-&#35506;&#24460;&#31561;&#22577;&#34920;/2&#25910;&#25903;&#20844;&#21578;/&#25991;&#23665;--&#35506;&#24460;&#26257;&#36628;&#23506;&#366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中暑期"/>
      <sheetName val="高中第8節"/>
      <sheetName val="高中第9節"/>
      <sheetName val="國中課輔 "/>
      <sheetName val="國中暑輔"/>
      <sheetName val="Sheet2"/>
      <sheetName val="Sheet3"/>
    </sheetNames>
    <sheetDataSet>
      <sheetData sheetId="0" refreshError="1">
        <row r="13">
          <cell r="J13">
            <v>1096470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3" sqref="A33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29" t="s">
        <v>19</v>
      </c>
      <c r="B1" s="29"/>
      <c r="C1" s="29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8</v>
      </c>
      <c r="B11" s="6"/>
      <c r="C11" s="6">
        <v>4338</v>
      </c>
    </row>
    <row r="12" spans="1:3" ht="24.9" customHeight="1">
      <c r="A12" s="9" t="s">
        <v>20</v>
      </c>
      <c r="B12" s="15"/>
      <c r="C12" s="6">
        <v>953</v>
      </c>
    </row>
    <row r="13" spans="1:3" ht="24.9" customHeight="1">
      <c r="A13" s="9" t="s">
        <v>21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24</v>
      </c>
      <c r="B18" s="15"/>
      <c r="C18" s="16">
        <v>100000</v>
      </c>
    </row>
    <row r="19" spans="1:3" ht="24.9" customHeight="1">
      <c r="A19" s="9" t="s">
        <v>25</v>
      </c>
      <c r="B19" s="15"/>
      <c r="C19" s="16">
        <v>13450</v>
      </c>
    </row>
    <row r="20" spans="1:3" ht="24.9" customHeight="1">
      <c r="A20" s="9" t="s">
        <v>26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3" spans="1:3" ht="24.9" customHeight="1">
      <c r="A23" s="4" t="s">
        <v>15</v>
      </c>
      <c r="B23" s="6">
        <f>B3*0.8</f>
        <v>877176</v>
      </c>
      <c r="C23" s="6"/>
    </row>
    <row r="24" spans="1:3" ht="24.9" customHeight="1">
      <c r="A24" s="4" t="s">
        <v>16</v>
      </c>
      <c r="B24" s="6">
        <f>B3*0.2</f>
        <v>219294</v>
      </c>
      <c r="C24" s="6"/>
    </row>
    <row r="25" spans="1:3" ht="24.9" customHeight="1">
      <c r="A25" s="6" t="s">
        <v>10</v>
      </c>
      <c r="B25" s="6">
        <f>B23-C6</f>
        <v>-71503</v>
      </c>
      <c r="C25" s="6"/>
    </row>
    <row r="26" spans="1:3" ht="24.9" customHeight="1">
      <c r="A26" s="6" t="s">
        <v>11</v>
      </c>
      <c r="B26" s="6">
        <f>B3*0.2-C17</f>
        <v>73844</v>
      </c>
      <c r="C26" s="6"/>
    </row>
    <row r="28" spans="1:3" ht="41.25" customHeight="1">
      <c r="A28" s="30" t="s">
        <v>17</v>
      </c>
      <c r="B28" s="30"/>
      <c r="C28" s="30"/>
    </row>
    <row r="29" spans="1:3">
      <c r="A29" s="13" t="s">
        <v>18</v>
      </c>
    </row>
  </sheetData>
  <mergeCells count="2">
    <mergeCell ref="A1:C1"/>
    <mergeCell ref="A28:C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5" sqref="B15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29" t="s">
        <v>27</v>
      </c>
      <c r="B1" s="29"/>
      <c r="C1" s="29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31</v>
      </c>
      <c r="B11" s="6"/>
      <c r="C11" s="6">
        <v>4338</v>
      </c>
    </row>
    <row r="12" spans="1:3" ht="24.9" customHeight="1">
      <c r="A12" s="9" t="s">
        <v>32</v>
      </c>
      <c r="B12" s="15"/>
      <c r="C12" s="6">
        <v>953</v>
      </c>
    </row>
    <row r="13" spans="1:3" ht="24.9" customHeight="1">
      <c r="A13" s="9" t="s">
        <v>33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29</v>
      </c>
      <c r="B18" s="15"/>
      <c r="C18" s="16">
        <v>100000</v>
      </c>
    </row>
    <row r="19" spans="1:3" ht="24.9" customHeight="1">
      <c r="A19" s="9" t="s">
        <v>30</v>
      </c>
      <c r="B19" s="15"/>
      <c r="C19" s="16">
        <v>13450</v>
      </c>
    </row>
    <row r="20" spans="1:3" ht="24.9" customHeight="1">
      <c r="A20" s="9" t="s">
        <v>28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4" spans="1:3" ht="41.25" customHeight="1">
      <c r="A24" s="30"/>
      <c r="B24" s="30"/>
      <c r="C24" s="30"/>
    </row>
    <row r="25" spans="1:3">
      <c r="A25" s="13"/>
    </row>
  </sheetData>
  <mergeCells count="2">
    <mergeCell ref="A1:C1"/>
    <mergeCell ref="A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1" sqref="C11"/>
    </sheetView>
  </sheetViews>
  <sheetFormatPr defaultRowHeight="16.2"/>
  <cols>
    <col min="1" max="1" width="41.6640625" style="12" customWidth="1"/>
    <col min="2" max="3" width="18.6640625" style="12" customWidth="1"/>
  </cols>
  <sheetData>
    <row r="1" spans="1:3" ht="42.75" customHeight="1">
      <c r="A1" s="31" t="s">
        <v>37</v>
      </c>
      <c r="B1" s="31"/>
      <c r="C1" s="31"/>
    </row>
    <row r="2" spans="1:3" ht="19.8">
      <c r="A2" s="17" t="s">
        <v>0</v>
      </c>
      <c r="B2" s="18" t="s">
        <v>1</v>
      </c>
      <c r="C2" s="19" t="s">
        <v>2</v>
      </c>
    </row>
    <row r="3" spans="1:3" ht="24.9" customHeight="1">
      <c r="A3" s="20" t="s">
        <v>3</v>
      </c>
      <c r="B3" s="21">
        <f>607421+30299+770</f>
        <v>638490</v>
      </c>
      <c r="C3" s="22"/>
    </row>
    <row r="4" spans="1:3" ht="24.9" customHeight="1">
      <c r="A4" s="22"/>
      <c r="B4" s="22"/>
      <c r="C4" s="22"/>
    </row>
    <row r="5" spans="1:3" ht="24.9" customHeight="1">
      <c r="A5" s="20" t="s">
        <v>12</v>
      </c>
      <c r="B5" s="21"/>
      <c r="C5" s="21">
        <f>C6+C8</f>
        <v>638490</v>
      </c>
    </row>
    <row r="6" spans="1:3" ht="24.9" customHeight="1">
      <c r="A6" s="23" t="s">
        <v>39</v>
      </c>
      <c r="B6" s="22"/>
      <c r="C6" s="22">
        <f>(115500+157850+115500+107800+34242)</f>
        <v>530892</v>
      </c>
    </row>
    <row r="7" spans="1:3" ht="24.9" customHeight="1">
      <c r="A7" s="23"/>
      <c r="B7" s="22"/>
      <c r="C7" s="22"/>
    </row>
    <row r="8" spans="1:3" ht="24.9" customHeight="1">
      <c r="A8" s="23" t="s">
        <v>38</v>
      </c>
      <c r="B8" s="22"/>
      <c r="C8" s="22">
        <f>SUM(C9:C13)</f>
        <v>107598</v>
      </c>
    </row>
    <row r="9" spans="1:3" ht="24.9" customHeight="1">
      <c r="A9" s="23" t="s">
        <v>34</v>
      </c>
      <c r="B9" s="28"/>
      <c r="C9" s="22">
        <v>18395</v>
      </c>
    </row>
    <row r="10" spans="1:3" ht="24.9" customHeight="1">
      <c r="A10" s="23" t="s">
        <v>36</v>
      </c>
      <c r="B10" s="28"/>
      <c r="C10" s="22">
        <v>10885</v>
      </c>
    </row>
    <row r="11" spans="1:3" ht="24.9" customHeight="1">
      <c r="A11" s="23" t="s">
        <v>35</v>
      </c>
      <c r="B11" s="28"/>
      <c r="C11" s="22">
        <v>78318</v>
      </c>
    </row>
    <row r="12" spans="1:3" ht="24.9" customHeight="1">
      <c r="A12" s="23"/>
      <c r="B12" s="23"/>
      <c r="C12" s="24"/>
    </row>
    <row r="13" spans="1:3" ht="24.9" customHeight="1">
      <c r="A13" s="23"/>
      <c r="B13" s="22"/>
      <c r="C13" s="24"/>
    </row>
    <row r="14" spans="1:3" ht="24.9" customHeight="1">
      <c r="A14" s="23"/>
      <c r="B14" s="22"/>
      <c r="C14" s="24"/>
    </row>
    <row r="15" spans="1:3" ht="24.9" customHeight="1">
      <c r="A15" s="25" t="s">
        <v>9</v>
      </c>
      <c r="B15" s="26">
        <f>B3-C5</f>
        <v>0</v>
      </c>
      <c r="C15" s="22"/>
    </row>
    <row r="16" spans="1:3" ht="24.9" customHeight="1">
      <c r="A16" s="23"/>
      <c r="B16" s="27"/>
      <c r="C16" s="22"/>
    </row>
    <row r="17" spans="1:3" ht="41.25" customHeight="1">
      <c r="A17" s="30"/>
      <c r="B17" s="30"/>
      <c r="C17" s="30"/>
    </row>
    <row r="18" spans="1:3">
      <c r="A18" s="13"/>
    </row>
  </sheetData>
  <mergeCells count="2">
    <mergeCell ref="A1:C1"/>
    <mergeCell ref="A17:C1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104暑輔(高中)</vt:lpstr>
      <vt:lpstr>104暑輔(高中) (公告)</vt:lpstr>
      <vt:lpstr>107-1第8節(高中)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2019-04-15T06:45:24Z</cp:lastPrinted>
  <dcterms:created xsi:type="dcterms:W3CDTF">2015-09-17T02:13:25Z</dcterms:created>
  <dcterms:modified xsi:type="dcterms:W3CDTF">2019-11-05T05:15:27Z</dcterms:modified>
</cp:coreProperties>
</file>