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我的雲端硬碟\1-1文山高中資料\1-4文山高中-財務公告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5" i="1" s="1"/>
  <c r="C27" i="1"/>
  <c r="C15" i="1"/>
  <c r="B12" i="1"/>
  <c r="B35" i="1" s="1"/>
  <c r="C14" i="1" l="1"/>
  <c r="B32" i="1" s="1"/>
  <c r="B34" i="1"/>
  <c r="B36" i="1" s="1"/>
</calcChain>
</file>

<file path=xl/comments1.xml><?xml version="1.0" encoding="utf-8"?>
<comments xmlns="http://schemas.openxmlformats.org/spreadsheetml/2006/main">
  <authors>
    <author>user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109.2.11</t>
        </r>
        <r>
          <rPr>
            <b/>
            <sz val="9"/>
            <color indexed="81"/>
            <rFont val="細明體"/>
            <family val="3"/>
            <charset val="136"/>
          </rPr>
          <t>出納組開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單</t>
        </r>
        <r>
          <rPr>
            <sz val="9"/>
            <color indexed="81"/>
            <rFont val="Tahoma"/>
            <family val="2"/>
          </rPr>
          <t>1077657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</commentList>
</comments>
</file>

<file path=xl/sharedStrings.xml><?xml version="1.0" encoding="utf-8"?>
<sst xmlns="http://schemas.openxmlformats.org/spreadsheetml/2006/main" count="30" uniqueCount="30">
  <si>
    <t>項目</t>
    <phoneticPr fontId="4" type="noConversion"/>
  </si>
  <si>
    <t>收入</t>
    <phoneticPr fontId="4" type="noConversion"/>
  </si>
  <si>
    <t>支出</t>
    <phoneticPr fontId="4" type="noConversion"/>
  </si>
  <si>
    <t>H00251</t>
  </si>
  <si>
    <t>H00273</t>
  </si>
  <si>
    <t>H00278</t>
  </si>
  <si>
    <t>H00300</t>
  </si>
  <si>
    <t>H00312</t>
  </si>
  <si>
    <t>H00324</t>
  </si>
  <si>
    <t>H00330</t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</si>
  <si>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</si>
  <si>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</si>
  <si>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</si>
  <si>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鐘點費-9月</t>
    <phoneticPr fontId="4" type="noConversion"/>
  </si>
  <si>
    <t>鐘點費-10月</t>
  </si>
  <si>
    <t>鐘點費-11月</t>
  </si>
  <si>
    <t>鐘點費-12月</t>
    <phoneticPr fontId="4" type="noConversion"/>
  </si>
  <si>
    <t>鐘點費-1月</t>
    <phoneticPr fontId="4" type="noConversion"/>
  </si>
  <si>
    <t>行政費支出合計(B)</t>
    <phoneticPr fontId="4" type="noConversion"/>
  </si>
  <si>
    <t>加班費</t>
    <phoneticPr fontId="4" type="noConversion"/>
  </si>
  <si>
    <t>分攤電費</t>
    <phoneticPr fontId="4" type="noConversion"/>
  </si>
  <si>
    <t>分攤水費</t>
  </si>
  <si>
    <t>分攤電費109年1月電費</t>
    <phoneticPr fontId="4" type="noConversion"/>
  </si>
  <si>
    <t>分攤印刷費</t>
    <phoneticPr fontId="4" type="noConversion"/>
  </si>
  <si>
    <t>收-支 餘額</t>
    <phoneticPr fontId="4" type="noConversion"/>
  </si>
  <si>
    <t>收入8成</t>
    <phoneticPr fontId="4" type="noConversion"/>
  </si>
  <si>
    <t>收入2成</t>
    <phoneticPr fontId="4" type="noConversion"/>
  </si>
  <si>
    <t>8成鐘點費剩/不足</t>
    <phoneticPr fontId="4" type="noConversion"/>
  </si>
  <si>
    <r>
      <t>高雄市立文山高級中學--高中部108學年第1學期輔導經費收支表</t>
    </r>
    <r>
      <rPr>
        <b/>
        <sz val="11"/>
        <color indexed="10"/>
        <rFont val="新細明體"/>
        <family val="1"/>
        <charset val="136"/>
      </rPr>
      <t>(10</t>
    </r>
    <r>
      <rPr>
        <b/>
        <sz val="11"/>
        <color indexed="10"/>
        <rFont val="新細明體"/>
        <family val="1"/>
        <charset val="136"/>
      </rPr>
      <t>9</t>
    </r>
    <r>
      <rPr>
        <b/>
        <sz val="11"/>
        <color indexed="10"/>
        <rFont val="新細明體"/>
        <family val="1"/>
        <charset val="136"/>
      </rPr>
      <t>.</t>
    </r>
    <r>
      <rPr>
        <b/>
        <sz val="11"/>
        <color indexed="10"/>
        <rFont val="新細明體"/>
        <family val="1"/>
        <charset val="136"/>
      </rPr>
      <t>2</t>
    </r>
    <r>
      <rPr>
        <b/>
        <sz val="11"/>
        <color indexed="10"/>
        <rFont val="新細明體"/>
        <family val="1"/>
        <charset val="136"/>
      </rPr>
      <t>.</t>
    </r>
    <r>
      <rPr>
        <b/>
        <sz val="11"/>
        <color indexed="10"/>
        <rFont val="新細明體"/>
        <family val="1"/>
        <charset val="136"/>
      </rPr>
      <t>21結</t>
    </r>
    <r>
      <rPr>
        <b/>
        <sz val="11"/>
        <color indexed="10"/>
        <rFont val="新細明體"/>
        <family val="1"/>
        <charset val="136"/>
      </rPr>
      <t>算)</t>
    </r>
    <phoneticPr fontId="4" type="noConversion"/>
  </si>
  <si>
    <t>前期收入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</si>
</sst>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indexed="12"/>
      <name val="新細明體"/>
      <family val="1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5" fillId="4" borderId="4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6" fontId="9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abSelected="1" workbookViewId="0">
      <pane ySplit="2" topLeftCell="A3" activePane="bottomLeft" state="frozen"/>
      <selection pane="bottomLeft" activeCell="A3" sqref="A3:XFD3"/>
    </sheetView>
  </sheetViews>
  <sheetFormatPr defaultRowHeight="16.2" x14ac:dyDescent="0.3"/>
  <cols>
    <col min="1" max="1" width="19.88671875" customWidth="1"/>
    <col min="2" max="3" width="16.88671875" customWidth="1"/>
  </cols>
  <sheetData>
    <row r="1" spans="1:3" ht="35.4" customHeight="1" x14ac:dyDescent="0.3">
      <c r="A1" s="22" t="s">
        <v>28</v>
      </c>
      <c r="B1" s="23"/>
      <c r="C1" s="24"/>
    </row>
    <row r="2" spans="1:3" x14ac:dyDescent="0.3">
      <c r="A2" s="1" t="s">
        <v>0</v>
      </c>
      <c r="B2" s="2" t="s">
        <v>1</v>
      </c>
      <c r="C2" s="3" t="s">
        <v>2</v>
      </c>
    </row>
    <row r="3" spans="1:3" x14ac:dyDescent="0.3">
      <c r="A3" s="4" t="s">
        <v>3</v>
      </c>
      <c r="B3" s="5">
        <v>4951</v>
      </c>
      <c r="C3" s="6"/>
    </row>
    <row r="4" spans="1:3" x14ac:dyDescent="0.3">
      <c r="A4" s="4" t="s">
        <v>4</v>
      </c>
      <c r="B4" s="5">
        <v>954289</v>
      </c>
      <c r="C4" s="6"/>
    </row>
    <row r="5" spans="1:3" x14ac:dyDescent="0.3">
      <c r="A5" s="4" t="s">
        <v>5</v>
      </c>
      <c r="B5" s="5">
        <v>3232</v>
      </c>
      <c r="C5" s="6"/>
    </row>
    <row r="6" spans="1:3" x14ac:dyDescent="0.3">
      <c r="A6" s="4" t="s">
        <v>6</v>
      </c>
      <c r="B6" s="5">
        <v>1513</v>
      </c>
      <c r="C6" s="6"/>
    </row>
    <row r="7" spans="1:3" x14ac:dyDescent="0.3">
      <c r="A7" s="4" t="s">
        <v>7</v>
      </c>
      <c r="B7" s="7">
        <v>107208</v>
      </c>
      <c r="C7" s="6"/>
    </row>
    <row r="8" spans="1:3" x14ac:dyDescent="0.3">
      <c r="A8" s="6" t="s">
        <v>8</v>
      </c>
      <c r="B8" s="6">
        <v>4951</v>
      </c>
      <c r="C8" s="6"/>
    </row>
    <row r="9" spans="1:3" x14ac:dyDescent="0.3">
      <c r="A9" s="4" t="s">
        <v>9</v>
      </c>
      <c r="B9" s="7">
        <v>3232</v>
      </c>
      <c r="C9" s="6"/>
    </row>
    <row r="10" spans="1:3" x14ac:dyDescent="0.3">
      <c r="A10" s="8" t="s">
        <v>29</v>
      </c>
      <c r="B10" s="7">
        <v>-1719</v>
      </c>
      <c r="C10" s="6"/>
    </row>
    <row r="11" spans="1:3" x14ac:dyDescent="0.3">
      <c r="A11" s="4"/>
      <c r="B11" s="7"/>
      <c r="C11" s="6"/>
    </row>
    <row r="12" spans="1:3" x14ac:dyDescent="0.3">
      <c r="A12" s="9" t="s">
        <v>10</v>
      </c>
      <c r="B12" s="10">
        <f>SUM(B3:B11)</f>
        <v>1077657</v>
      </c>
      <c r="C12" s="6"/>
    </row>
    <row r="13" spans="1:3" x14ac:dyDescent="0.3">
      <c r="A13" s="4"/>
      <c r="B13" s="7"/>
      <c r="C13" s="6"/>
    </row>
    <row r="14" spans="1:3" x14ac:dyDescent="0.3">
      <c r="A14" s="9" t="s">
        <v>11</v>
      </c>
      <c r="B14" s="7"/>
      <c r="C14" s="11">
        <f>C15+C25</f>
        <v>997081</v>
      </c>
    </row>
    <row r="15" spans="1:3" x14ac:dyDescent="0.3">
      <c r="A15" s="9" t="s">
        <v>12</v>
      </c>
      <c r="B15" s="7"/>
      <c r="C15" s="12">
        <f>SUM(C16:C24)</f>
        <v>781550</v>
      </c>
    </row>
    <row r="16" spans="1:3" x14ac:dyDescent="0.3">
      <c r="A16" s="4" t="s">
        <v>13</v>
      </c>
      <c r="B16" s="7"/>
      <c r="C16" s="13">
        <v>161700</v>
      </c>
    </row>
    <row r="17" spans="1:3" x14ac:dyDescent="0.3">
      <c r="A17" s="4" t="s">
        <v>14</v>
      </c>
      <c r="B17" s="7"/>
      <c r="C17" s="13">
        <v>149600</v>
      </c>
    </row>
    <row r="18" spans="1:3" x14ac:dyDescent="0.3">
      <c r="A18" s="4" t="s">
        <v>15</v>
      </c>
      <c r="B18" s="7"/>
      <c r="C18" s="13">
        <v>231550</v>
      </c>
    </row>
    <row r="19" spans="1:3" x14ac:dyDescent="0.3">
      <c r="A19" s="4" t="s">
        <v>16</v>
      </c>
      <c r="B19" s="7"/>
      <c r="C19" s="13">
        <v>161700</v>
      </c>
    </row>
    <row r="20" spans="1:3" x14ac:dyDescent="0.3">
      <c r="A20" s="4" t="s">
        <v>17</v>
      </c>
      <c r="B20" s="7"/>
      <c r="C20" s="14">
        <v>77000</v>
      </c>
    </row>
    <row r="21" spans="1:3" x14ac:dyDescent="0.3">
      <c r="A21" s="4"/>
      <c r="B21" s="7"/>
      <c r="C21" s="13"/>
    </row>
    <row r="22" spans="1:3" x14ac:dyDescent="0.3">
      <c r="A22" s="15"/>
      <c r="B22" s="7"/>
      <c r="C22" s="13"/>
    </row>
    <row r="23" spans="1:3" x14ac:dyDescent="0.3">
      <c r="A23" s="4"/>
      <c r="B23" s="7"/>
      <c r="C23" s="13"/>
    </row>
    <row r="24" spans="1:3" x14ac:dyDescent="0.3">
      <c r="A24" s="4"/>
      <c r="B24" s="7"/>
      <c r="C24" s="6"/>
    </row>
    <row r="25" spans="1:3" x14ac:dyDescent="0.3">
      <c r="A25" s="16" t="s">
        <v>18</v>
      </c>
      <c r="B25" s="17"/>
      <c r="C25" s="18">
        <f>SUM(C26:C41)</f>
        <v>215531</v>
      </c>
    </row>
    <row r="26" spans="1:3" x14ac:dyDescent="0.3">
      <c r="A26" s="4" t="s">
        <v>19</v>
      </c>
      <c r="B26" s="7"/>
      <c r="C26" s="13">
        <v>25149</v>
      </c>
    </row>
    <row r="27" spans="1:3" x14ac:dyDescent="0.3">
      <c r="A27" s="4" t="s">
        <v>20</v>
      </c>
      <c r="B27" s="7"/>
      <c r="C27" s="13">
        <f>78318-13978</f>
        <v>64340</v>
      </c>
    </row>
    <row r="28" spans="1:3" x14ac:dyDescent="0.3">
      <c r="A28" s="4" t="s">
        <v>21</v>
      </c>
      <c r="B28" s="7"/>
      <c r="C28" s="19">
        <f>18395+15431</f>
        <v>33826</v>
      </c>
    </row>
    <row r="29" spans="1:3" ht="30" x14ac:dyDescent="0.3">
      <c r="A29" s="4" t="s">
        <v>22</v>
      </c>
      <c r="B29" s="7"/>
      <c r="C29" s="19">
        <v>69980</v>
      </c>
    </row>
    <row r="30" spans="1:3" x14ac:dyDescent="0.3">
      <c r="A30" s="4" t="s">
        <v>23</v>
      </c>
      <c r="B30" s="7"/>
      <c r="C30" s="19">
        <v>22236</v>
      </c>
    </row>
    <row r="31" spans="1:3" x14ac:dyDescent="0.3">
      <c r="A31" s="4"/>
      <c r="B31" s="7"/>
      <c r="C31" s="19"/>
    </row>
    <row r="32" spans="1:3" x14ac:dyDescent="0.3">
      <c r="A32" s="20" t="s">
        <v>24</v>
      </c>
      <c r="B32" s="21">
        <f>B12-C14</f>
        <v>80576</v>
      </c>
      <c r="C32" s="6"/>
    </row>
    <row r="33" spans="1:3" x14ac:dyDescent="0.3">
      <c r="A33" s="4"/>
      <c r="B33" s="7"/>
      <c r="C33" s="6"/>
    </row>
    <row r="34" spans="1:3" x14ac:dyDescent="0.3">
      <c r="A34" s="4" t="s">
        <v>25</v>
      </c>
      <c r="B34" s="7">
        <f>B12*0.8</f>
        <v>862125.60000000009</v>
      </c>
      <c r="C34" s="6"/>
    </row>
    <row r="35" spans="1:3" x14ac:dyDescent="0.3">
      <c r="A35" s="4" t="s">
        <v>26</v>
      </c>
      <c r="B35" s="7">
        <f>B12*0.2</f>
        <v>215531.40000000002</v>
      </c>
      <c r="C35" s="6"/>
    </row>
    <row r="36" spans="1:3" x14ac:dyDescent="0.3">
      <c r="A36" s="6" t="s">
        <v>27</v>
      </c>
      <c r="B36" s="7">
        <f>B34-C15</f>
        <v>80575.600000000093</v>
      </c>
      <c r="C36" s="6"/>
    </row>
    <row r="37" spans="1:3" x14ac:dyDescent="0.3">
      <c r="A37" s="6"/>
      <c r="B37" s="7"/>
      <c r="C37" s="6"/>
    </row>
    <row r="38" spans="1:3" x14ac:dyDescent="0.3">
      <c r="A38" s="6"/>
      <c r="B38" s="7"/>
      <c r="C38" s="6"/>
    </row>
    <row r="39" spans="1:3" x14ac:dyDescent="0.3">
      <c r="A39" s="6"/>
      <c r="B39" s="7"/>
      <c r="C39" s="6"/>
    </row>
    <row r="40" spans="1:3" x14ac:dyDescent="0.3">
      <c r="A40" s="6"/>
      <c r="B40" s="7"/>
      <c r="C40" s="6"/>
    </row>
    <row r="41" spans="1:3" x14ac:dyDescent="0.3">
      <c r="A41" s="4"/>
      <c r="B41" s="7"/>
      <c r="C41" s="6"/>
    </row>
    <row r="42" spans="1:3" x14ac:dyDescent="0.3">
      <c r="A42" s="4"/>
      <c r="B42" s="7"/>
      <c r="C42" s="6"/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2020-06-15T02:58:03Z</dcterms:created>
  <dcterms:modified xsi:type="dcterms:W3CDTF">2020-06-15T03:02:30Z</dcterms:modified>
</cp:coreProperties>
</file>